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山田\Desktop\"/>
    </mc:Choice>
  </mc:AlternateContent>
  <xr:revisionPtr revIDLastSave="0" documentId="13_ncr:1_{76825FDE-DF1C-421E-BE16-1D363FA9553F}" xr6:coauthVersionLast="47" xr6:coauthVersionMax="47" xr10:uidLastSave="{00000000-0000-0000-0000-000000000000}"/>
  <bookViews>
    <workbookView xWindow="-120" yWindow="-120" windowWidth="28110" windowHeight="16440" xr2:uid="{37A706F6-08C4-462D-B07C-B8A92C0CEA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12" i="1"/>
  <c r="F13" i="1"/>
  <c r="F22" i="1"/>
  <c r="F21" i="1"/>
  <c r="F20" i="1"/>
  <c r="F16" i="1"/>
  <c r="H16" i="1" s="1"/>
  <c r="I16" i="1" s="1"/>
  <c r="L16" i="1" l="1"/>
  <c r="N16" i="1" s="1"/>
  <c r="F19" i="1"/>
  <c r="H19" i="1" s="1"/>
  <c r="L19" i="1" s="1"/>
  <c r="F15" i="1"/>
  <c r="F14" i="1"/>
  <c r="H13" i="1"/>
  <c r="L13" i="1" s="1"/>
  <c r="F12" i="1"/>
  <c r="H20" i="1"/>
  <c r="L20" i="1" s="1"/>
  <c r="F18" i="1"/>
  <c r="F17" i="1"/>
  <c r="H21" i="1"/>
  <c r="H22" i="1"/>
  <c r="L22" i="1" s="1"/>
  <c r="I21" i="1" l="1"/>
  <c r="L21" i="1"/>
  <c r="N21" i="1" s="1"/>
  <c r="N13" i="1"/>
  <c r="I13" i="1"/>
  <c r="N22" i="1"/>
  <c r="I22" i="1"/>
  <c r="N19" i="1"/>
  <c r="I19" i="1"/>
  <c r="N20" i="1"/>
  <c r="I20" i="1"/>
  <c r="H18" i="1"/>
  <c r="H15" i="1"/>
  <c r="H14" i="1"/>
  <c r="H12" i="1"/>
  <c r="H17" i="1"/>
  <c r="I12" i="1" l="1"/>
  <c r="L12" i="1"/>
  <c r="I17" i="1"/>
  <c r="L17" i="1"/>
  <c r="N17" i="1" s="1"/>
  <c r="I14" i="1"/>
  <c r="L14" i="1"/>
  <c r="N14" i="1" s="1"/>
  <c r="I15" i="1"/>
  <c r="L15" i="1"/>
  <c r="I18" i="1"/>
  <c r="L18" i="1"/>
  <c r="N18" i="1"/>
  <c r="N12" i="1"/>
  <c r="N15" i="1"/>
</calcChain>
</file>

<file path=xl/sharedStrings.xml><?xml version="1.0" encoding="utf-8"?>
<sst xmlns="http://schemas.openxmlformats.org/spreadsheetml/2006/main" count="38" uniqueCount="31">
  <si>
    <t>R</t>
    <phoneticPr fontId="2"/>
  </si>
  <si>
    <t>δ</t>
    <phoneticPr fontId="2"/>
  </si>
  <si>
    <t>m</t>
    <phoneticPr fontId="2"/>
  </si>
  <si>
    <t>δ'</t>
    <phoneticPr fontId="2"/>
  </si>
  <si>
    <t>H</t>
    <phoneticPr fontId="2"/>
  </si>
  <si>
    <t>kN</t>
    <phoneticPr fontId="2"/>
  </si>
  <si>
    <t>Qe</t>
    <phoneticPr fontId="2"/>
  </si>
  <si>
    <t>Qe=δ/Ｈ×Ｗ</t>
    <phoneticPr fontId="2"/>
  </si>
  <si>
    <t>Qu</t>
    <phoneticPr fontId="2"/>
  </si>
  <si>
    <t>比</t>
    <rPh sb="0" eb="1">
      <t>ヒ</t>
    </rPh>
    <phoneticPr fontId="2"/>
  </si>
  <si>
    <t>δ'/h</t>
    <phoneticPr fontId="2"/>
  </si>
  <si>
    <t>ΣW</t>
    <phoneticPr fontId="2"/>
  </si>
  <si>
    <t>階高</t>
    <rPh sb="0" eb="2">
      <t>カイダカ</t>
    </rPh>
    <phoneticPr fontId="2"/>
  </si>
  <si>
    <t>層間変形角</t>
    <rPh sb="0" eb="5">
      <t>ソウカンヘンケイカク</t>
    </rPh>
    <phoneticPr fontId="2"/>
  </si>
  <si>
    <t>層</t>
    <rPh sb="0" eb="1">
      <t>ソウ</t>
    </rPh>
    <phoneticPr fontId="2"/>
  </si>
  <si>
    <t>　</t>
    <phoneticPr fontId="2"/>
  </si>
  <si>
    <t>FL</t>
    <phoneticPr fontId="2"/>
  </si>
  <si>
    <t>t</t>
    <phoneticPr fontId="2"/>
  </si>
  <si>
    <t>保有水平耐力</t>
    <rPh sb="0" eb="6">
      <t>ホユウ</t>
    </rPh>
    <phoneticPr fontId="2"/>
  </si>
  <si>
    <t>kＮ</t>
    <phoneticPr fontId="2"/>
  </si>
  <si>
    <t>Ｑe/Ｑu</t>
    <phoneticPr fontId="2"/>
  </si>
  <si>
    <t>黄色セルは入力するセルです</t>
    <rPh sb="0" eb="2">
      <t>キイロ</t>
    </rPh>
    <rPh sb="5" eb="7">
      <t>ニュウリョク</t>
    </rPh>
    <phoneticPr fontId="2"/>
  </si>
  <si>
    <t>地震時水平変形時、P-δ効果による付加せん断力と保有水平耐力の比</t>
    <rPh sb="0" eb="3">
      <t>KL</t>
    </rPh>
    <rPh sb="3" eb="5">
      <t>スイヘイ</t>
    </rPh>
    <rPh sb="5" eb="7">
      <t>ヘンケイ</t>
    </rPh>
    <rPh sb="7" eb="8">
      <t>ジ</t>
    </rPh>
    <rPh sb="12" eb="14">
      <t>コウカ</t>
    </rPh>
    <rPh sb="17" eb="19">
      <t>フカ</t>
    </rPh>
    <rPh sb="21" eb="23">
      <t>ダンリョク</t>
    </rPh>
    <rPh sb="24" eb="26">
      <t>ホユウ</t>
    </rPh>
    <rPh sb="26" eb="28">
      <t>スイヘイ</t>
    </rPh>
    <rPh sb="28" eb="30">
      <t>タイリョク</t>
    </rPh>
    <rPh sb="31" eb="32">
      <t>ヒ</t>
    </rPh>
    <phoneticPr fontId="2"/>
  </si>
  <si>
    <t>■</t>
    <phoneticPr fontId="2"/>
  </si>
  <si>
    <t>上記では１１層ですが簡単な数式ですので適宜層を増やしてお使いください</t>
    <rPh sb="0" eb="2">
      <t>ジョウキ</t>
    </rPh>
    <rPh sb="6" eb="7">
      <t>ソウ</t>
    </rPh>
    <rPh sb="10" eb="12">
      <t>カンタン</t>
    </rPh>
    <rPh sb="13" eb="15">
      <t>スウシキ</t>
    </rPh>
    <rPh sb="19" eb="21">
      <t>テキギ</t>
    </rPh>
    <rPh sb="21" eb="22">
      <t>ソウ</t>
    </rPh>
    <rPh sb="23" eb="24">
      <t>フ</t>
    </rPh>
    <rPh sb="28" eb="29">
      <t>ツカ</t>
    </rPh>
    <phoneticPr fontId="2"/>
  </si>
  <si>
    <t>層重量
（上層から累計）</t>
    <rPh sb="0" eb="1">
      <t>ソウ</t>
    </rPh>
    <rPh sb="1" eb="3">
      <t>ジュウリョウ</t>
    </rPh>
    <rPh sb="5" eb="7">
      <t>ジョウソウ</t>
    </rPh>
    <rPh sb="9" eb="11">
      <t>ルイケイ</t>
    </rPh>
    <phoneticPr fontId="2"/>
  </si>
  <si>
    <t>付加
せん断力</t>
    <rPh sb="0" eb="2">
      <t>フカ</t>
    </rPh>
    <rPh sb="3" eb="7">
      <t>Q</t>
    </rPh>
    <phoneticPr fontId="2"/>
  </si>
  <si>
    <t>層間変位</t>
    <rPh sb="0" eb="1">
      <t>ソウ</t>
    </rPh>
    <rPh sb="1" eb="2">
      <t>アイダ</t>
    </rPh>
    <rPh sb="2" eb="4">
      <t>ヘンイ</t>
    </rPh>
    <phoneticPr fontId="2"/>
  </si>
  <si>
    <t>水平変位（下端から累積）</t>
    <rPh sb="0" eb="2">
      <t>スイヘイ</t>
    </rPh>
    <rPh sb="2" eb="4">
      <t>ヘンイ</t>
    </rPh>
    <rPh sb="5" eb="7">
      <t>カタン</t>
    </rPh>
    <rPh sb="9" eb="11">
      <t>ルイセキ</t>
    </rPh>
    <phoneticPr fontId="2"/>
  </si>
  <si>
    <t>上記は「2001年度版　限界耐力計算法の計算例とその解説　P7４の値を入力し求めていますが左記ページと同値となりました</t>
    <rPh sb="0" eb="2">
      <t>ジョウキ</t>
    </rPh>
    <rPh sb="33" eb="34">
      <t>アタイ</t>
    </rPh>
    <rPh sb="35" eb="37">
      <t>ニュウリョク</t>
    </rPh>
    <rPh sb="38" eb="39">
      <t>モト</t>
    </rPh>
    <rPh sb="45" eb="47">
      <t>サキ</t>
    </rPh>
    <rPh sb="51" eb="53">
      <t>ドウチ</t>
    </rPh>
    <phoneticPr fontId="2"/>
  </si>
  <si>
    <t>本資料は情報の提供を目的としたものであり、本資料を用いて生じた損害などは免責といたします</t>
    <rPh sb="0" eb="1">
      <t>ホン</t>
    </rPh>
    <rPh sb="1" eb="3">
      <t>シリョウ</t>
    </rPh>
    <rPh sb="4" eb="6">
      <t>ジョウホウ</t>
    </rPh>
    <rPh sb="7" eb="9">
      <t>テイキョウ</t>
    </rPh>
    <rPh sb="10" eb="12">
      <t>モクテキ</t>
    </rPh>
    <rPh sb="21" eb="22">
      <t>ホン</t>
    </rPh>
    <rPh sb="22" eb="24">
      <t>シリョウ</t>
    </rPh>
    <rPh sb="25" eb="26">
      <t>モチ</t>
    </rPh>
    <rPh sb="28" eb="29">
      <t>ショウ</t>
    </rPh>
    <rPh sb="31" eb="33">
      <t>ソンガイ</t>
    </rPh>
    <rPh sb="36" eb="38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</si>
</sst>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"/>
    <numFmt numFmtId="177" formatCode="0.0%"/>
    <numFmt numFmtId="178" formatCode="&quot;1/&quot;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0" fontId="0" fillId="0" borderId="1" xfId="1" applyNumberFormat="1" applyFont="1" applyBorder="1">
      <alignment vertical="center"/>
    </xf>
    <xf numFmtId="178" fontId="0" fillId="0" borderId="1" xfId="1" applyNumberFormat="1" applyFont="1" applyBorder="1">
      <alignment vertical="center"/>
    </xf>
    <xf numFmtId="1" fontId="0" fillId="0" borderId="1" xfId="0" applyNumberForma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1" applyNumberFormat="1" applyFont="1" applyFill="1" applyBorder="1">
      <alignment vertical="center"/>
    </xf>
    <xf numFmtId="1" fontId="0" fillId="0" borderId="1" xfId="1" applyNumberFormat="1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DFB2C-C2B1-44DB-9DE1-C81E4131831C}">
  <dimension ref="C4:N29"/>
  <sheetViews>
    <sheetView tabSelected="1" topLeftCell="A7" workbookViewId="0">
      <selection activeCell="P15" sqref="P15"/>
    </sheetView>
  </sheetViews>
  <sheetFormatPr defaultRowHeight="18.75" x14ac:dyDescent="0.4"/>
  <cols>
    <col min="3" max="3" width="7.875" customWidth="1"/>
    <col min="4" max="4" width="7.375" customWidth="1"/>
    <col min="10" max="10" width="9.5" bestFit="1" customWidth="1"/>
  </cols>
  <sheetData>
    <row r="4" spans="3:14" x14ac:dyDescent="0.4">
      <c r="D4" t="s">
        <v>15</v>
      </c>
    </row>
    <row r="5" spans="3:14" x14ac:dyDescent="0.4">
      <c r="D5" t="s">
        <v>15</v>
      </c>
      <c r="K5" t="s">
        <v>15</v>
      </c>
    </row>
    <row r="6" spans="3:14" x14ac:dyDescent="0.4">
      <c r="C6" t="s">
        <v>22</v>
      </c>
    </row>
    <row r="8" spans="3:14" x14ac:dyDescent="0.4">
      <c r="L8" t="s">
        <v>15</v>
      </c>
      <c r="N8" s="2"/>
    </row>
    <row r="9" spans="3:14" s="4" customFormat="1" x14ac:dyDescent="0.4">
      <c r="C9" s="6" t="s">
        <v>16</v>
      </c>
      <c r="D9" s="14" t="s">
        <v>14</v>
      </c>
      <c r="E9" s="8" t="s">
        <v>1</v>
      </c>
      <c r="F9" s="8" t="s">
        <v>3</v>
      </c>
      <c r="G9" s="8" t="s">
        <v>4</v>
      </c>
      <c r="H9" s="6" t="s">
        <v>10</v>
      </c>
      <c r="I9" s="6"/>
      <c r="J9" s="6" t="s">
        <v>11</v>
      </c>
      <c r="K9" s="6"/>
      <c r="L9" s="8" t="s">
        <v>6</v>
      </c>
      <c r="M9" s="8" t="s">
        <v>8</v>
      </c>
      <c r="N9" s="17" t="s">
        <v>9</v>
      </c>
    </row>
    <row r="10" spans="3:14" s="25" customFormat="1" ht="63" customHeight="1" x14ac:dyDescent="0.4">
      <c r="C10" s="6"/>
      <c r="D10" s="15"/>
      <c r="E10" s="7" t="s">
        <v>28</v>
      </c>
      <c r="F10" s="23" t="s">
        <v>27</v>
      </c>
      <c r="G10" s="23" t="s">
        <v>12</v>
      </c>
      <c r="H10" s="18" t="s">
        <v>13</v>
      </c>
      <c r="I10" s="19"/>
      <c r="J10" s="29" t="s">
        <v>25</v>
      </c>
      <c r="K10" s="19"/>
      <c r="L10" s="7" t="s">
        <v>26</v>
      </c>
      <c r="M10" s="7" t="s">
        <v>18</v>
      </c>
      <c r="N10" s="24" t="s">
        <v>20</v>
      </c>
    </row>
    <row r="11" spans="3:14" s="4" customFormat="1" x14ac:dyDescent="0.4">
      <c r="C11" s="6"/>
      <c r="D11" s="16"/>
      <c r="E11" s="18" t="s">
        <v>2</v>
      </c>
      <c r="F11" s="22"/>
      <c r="G11" s="19"/>
      <c r="H11" s="6"/>
      <c r="I11" s="6"/>
      <c r="J11" s="8" t="s">
        <v>17</v>
      </c>
      <c r="K11" s="8" t="s">
        <v>5</v>
      </c>
      <c r="L11" s="8" t="s">
        <v>19</v>
      </c>
      <c r="M11" s="8" t="s">
        <v>19</v>
      </c>
      <c r="N11" s="17"/>
    </row>
    <row r="12" spans="3:14" x14ac:dyDescent="0.4">
      <c r="C12" s="8" t="s">
        <v>0</v>
      </c>
      <c r="D12" s="8">
        <v>11</v>
      </c>
      <c r="E12" s="20">
        <v>0.65900000000000003</v>
      </c>
      <c r="F12" s="9">
        <f>E12-E13</f>
        <v>3.8000000000000034E-2</v>
      </c>
      <c r="G12" s="5">
        <v>5.0999999999999996</v>
      </c>
      <c r="H12" s="10">
        <f t="shared" ref="H12:H15" si="0">F12/G12</f>
        <v>7.4509803921568698E-3</v>
      </c>
      <c r="I12" s="11">
        <f>1/H12</f>
        <v>134.21052631578934</v>
      </c>
      <c r="J12" s="26">
        <v>251</v>
      </c>
      <c r="K12" s="27">
        <f>J12*9.8</f>
        <v>2459.8000000000002</v>
      </c>
      <c r="L12" s="12">
        <f>H12*K12</f>
        <v>18.32792156862747</v>
      </c>
      <c r="M12" s="28">
        <v>2901</v>
      </c>
      <c r="N12" s="13">
        <f>L12/M12</f>
        <v>6.317794404904333E-3</v>
      </c>
    </row>
    <row r="13" spans="3:14" x14ac:dyDescent="0.4">
      <c r="C13" s="8">
        <v>11</v>
      </c>
      <c r="D13" s="8">
        <v>10</v>
      </c>
      <c r="E13" s="20">
        <v>0.621</v>
      </c>
      <c r="F13" s="9">
        <f t="shared" ref="F13:F15" si="1">E13-E14</f>
        <v>4.3000000000000038E-2</v>
      </c>
      <c r="G13" s="5">
        <v>3.8</v>
      </c>
      <c r="H13" s="10">
        <f t="shared" si="0"/>
        <v>1.1315789473684222E-2</v>
      </c>
      <c r="I13" s="11">
        <f t="shared" ref="I13:I22" si="2">1/H13</f>
        <v>88.372093023255729</v>
      </c>
      <c r="J13" s="26">
        <v>891</v>
      </c>
      <c r="K13" s="27">
        <f t="shared" ref="K13:K22" si="3">J13*9.8</f>
        <v>8731.8000000000011</v>
      </c>
      <c r="L13" s="12">
        <f t="shared" ref="L13:L22" si="4">H13*K13</f>
        <v>98.807210526315899</v>
      </c>
      <c r="M13" s="28">
        <v>7125</v>
      </c>
      <c r="N13" s="13">
        <f>L13/M13</f>
        <v>1.3867678670360126E-2</v>
      </c>
    </row>
    <row r="14" spans="3:14" x14ac:dyDescent="0.4">
      <c r="C14" s="8">
        <v>10</v>
      </c>
      <c r="D14" s="8">
        <v>9</v>
      </c>
      <c r="E14" s="20">
        <v>0.57799999999999996</v>
      </c>
      <c r="F14" s="9">
        <f t="shared" si="1"/>
        <v>6.5999999999999948E-2</v>
      </c>
      <c r="G14" s="5">
        <v>3.8</v>
      </c>
      <c r="H14" s="10">
        <f t="shared" si="0"/>
        <v>1.7368421052631564E-2</v>
      </c>
      <c r="I14" s="11">
        <f t="shared" si="2"/>
        <v>57.575757575757628</v>
      </c>
      <c r="J14" s="26">
        <v>1345</v>
      </c>
      <c r="K14" s="27">
        <f t="shared" si="3"/>
        <v>13181.000000000002</v>
      </c>
      <c r="L14" s="12">
        <f t="shared" si="4"/>
        <v>228.93315789473667</v>
      </c>
      <c r="M14" s="28">
        <v>8722</v>
      </c>
      <c r="N14" s="13">
        <f>L14/M14</f>
        <v>2.6247782377291522E-2</v>
      </c>
    </row>
    <row r="15" spans="3:14" x14ac:dyDescent="0.4">
      <c r="C15" s="8">
        <v>9</v>
      </c>
      <c r="D15" s="8">
        <v>8</v>
      </c>
      <c r="E15" s="21">
        <v>0.51200000000000001</v>
      </c>
      <c r="F15" s="9">
        <f t="shared" si="1"/>
        <v>7.6000000000000012E-2</v>
      </c>
      <c r="G15" s="5">
        <v>3.8</v>
      </c>
      <c r="H15" s="10">
        <f t="shared" si="0"/>
        <v>2.0000000000000004E-2</v>
      </c>
      <c r="I15" s="11">
        <f t="shared" si="2"/>
        <v>49.999999999999993</v>
      </c>
      <c r="J15" s="26">
        <v>1800</v>
      </c>
      <c r="K15" s="27">
        <f t="shared" si="3"/>
        <v>17640</v>
      </c>
      <c r="L15" s="12">
        <f t="shared" si="4"/>
        <v>352.80000000000007</v>
      </c>
      <c r="M15" s="28">
        <v>10555</v>
      </c>
      <c r="N15" s="13">
        <f>L15/M15</f>
        <v>3.3424917100900051E-2</v>
      </c>
    </row>
    <row r="16" spans="3:14" x14ac:dyDescent="0.4">
      <c r="C16" s="8">
        <v>8</v>
      </c>
      <c r="D16" s="8">
        <v>7</v>
      </c>
      <c r="E16" s="21">
        <v>0.436</v>
      </c>
      <c r="F16" s="9">
        <f t="shared" ref="F16:F21" si="5">E16-E17</f>
        <v>7.1000000000000008E-2</v>
      </c>
      <c r="G16" s="5">
        <v>3.8</v>
      </c>
      <c r="H16" s="10">
        <f t="shared" ref="H16:H22" si="6">F16/G16</f>
        <v>1.8684210526315793E-2</v>
      </c>
      <c r="I16" s="11">
        <f t="shared" si="2"/>
        <v>53.521126760563369</v>
      </c>
      <c r="J16" s="26">
        <v>2260</v>
      </c>
      <c r="K16" s="27">
        <f t="shared" si="3"/>
        <v>22148</v>
      </c>
      <c r="L16" s="12">
        <f t="shared" si="4"/>
        <v>413.81789473684216</v>
      </c>
      <c r="M16" s="28">
        <v>12123</v>
      </c>
      <c r="N16" s="13">
        <f>L16/M16</f>
        <v>3.413494141193122E-2</v>
      </c>
    </row>
    <row r="17" spans="3:14" x14ac:dyDescent="0.4">
      <c r="C17" s="8">
        <v>7</v>
      </c>
      <c r="D17" s="8">
        <v>6</v>
      </c>
      <c r="E17" s="21">
        <v>0.36499999999999999</v>
      </c>
      <c r="F17" s="9">
        <f t="shared" si="5"/>
        <v>6.4000000000000001E-2</v>
      </c>
      <c r="G17" s="5">
        <v>3.8</v>
      </c>
      <c r="H17" s="10">
        <f t="shared" si="6"/>
        <v>1.6842105263157894E-2</v>
      </c>
      <c r="I17" s="11">
        <f t="shared" si="2"/>
        <v>59.375</v>
      </c>
      <c r="J17" s="26">
        <v>2727</v>
      </c>
      <c r="K17" s="27">
        <f t="shared" si="3"/>
        <v>26724.600000000002</v>
      </c>
      <c r="L17" s="12">
        <f t="shared" si="4"/>
        <v>450.09852631578951</v>
      </c>
      <c r="M17" s="28">
        <v>13495</v>
      </c>
      <c r="N17" s="13">
        <f>L17/M17</f>
        <v>3.3352984536182996E-2</v>
      </c>
    </row>
    <row r="18" spans="3:14" x14ac:dyDescent="0.4">
      <c r="C18" s="8">
        <v>6</v>
      </c>
      <c r="D18" s="8">
        <v>5</v>
      </c>
      <c r="E18" s="21">
        <v>0.30099999999999999</v>
      </c>
      <c r="F18" s="9">
        <f t="shared" si="5"/>
        <v>6.3E-2</v>
      </c>
      <c r="G18" s="5">
        <v>3.8</v>
      </c>
      <c r="H18" s="10">
        <f t="shared" si="6"/>
        <v>1.6578947368421054E-2</v>
      </c>
      <c r="I18" s="11">
        <f t="shared" si="2"/>
        <v>60.317460317460309</v>
      </c>
      <c r="J18" s="26">
        <v>3196</v>
      </c>
      <c r="K18" s="27">
        <f t="shared" si="3"/>
        <v>31320.800000000003</v>
      </c>
      <c r="L18" s="12">
        <f t="shared" si="4"/>
        <v>519.26589473684226</v>
      </c>
      <c r="M18" s="28">
        <v>14651</v>
      </c>
      <c r="N18" s="13">
        <f>L18/M18</f>
        <v>3.5442351698644618E-2</v>
      </c>
    </row>
    <row r="19" spans="3:14" x14ac:dyDescent="0.4">
      <c r="C19" s="8">
        <v>5</v>
      </c>
      <c r="D19" s="8">
        <v>4</v>
      </c>
      <c r="E19" s="21">
        <v>0.23799999999999999</v>
      </c>
      <c r="F19" s="9">
        <f t="shared" si="5"/>
        <v>6.3E-2</v>
      </c>
      <c r="G19" s="5">
        <v>3.8</v>
      </c>
      <c r="H19" s="10">
        <f t="shared" si="6"/>
        <v>1.6578947368421054E-2</v>
      </c>
      <c r="I19" s="11">
        <f t="shared" si="2"/>
        <v>60.317460317460309</v>
      </c>
      <c r="J19" s="26">
        <v>3667</v>
      </c>
      <c r="K19" s="27">
        <f t="shared" si="3"/>
        <v>35936.600000000006</v>
      </c>
      <c r="L19" s="12">
        <f t="shared" si="4"/>
        <v>595.79100000000017</v>
      </c>
      <c r="M19" s="28">
        <v>15660</v>
      </c>
      <c r="N19" s="13">
        <f>L19/M19</f>
        <v>3.8045402298850582E-2</v>
      </c>
    </row>
    <row r="20" spans="3:14" x14ac:dyDescent="0.4">
      <c r="C20" s="8">
        <v>4</v>
      </c>
      <c r="D20" s="8">
        <v>3</v>
      </c>
      <c r="E20" s="21">
        <v>0.17499999999999999</v>
      </c>
      <c r="F20" s="9">
        <f t="shared" si="5"/>
        <v>6.3999999999999987E-2</v>
      </c>
      <c r="G20" s="5">
        <v>3.8</v>
      </c>
      <c r="H20" s="10">
        <f t="shared" si="6"/>
        <v>1.6842105263157891E-2</v>
      </c>
      <c r="I20" s="11">
        <f>1/H20</f>
        <v>59.375000000000014</v>
      </c>
      <c r="J20" s="26">
        <v>4142</v>
      </c>
      <c r="K20" s="27">
        <f t="shared" si="3"/>
        <v>40591.600000000006</v>
      </c>
      <c r="L20" s="12">
        <f t="shared" si="4"/>
        <v>683.64799999999991</v>
      </c>
      <c r="M20" s="28">
        <v>16395</v>
      </c>
      <c r="N20" s="13">
        <f>L20/M20</f>
        <v>4.1698566636169561E-2</v>
      </c>
    </row>
    <row r="21" spans="3:14" x14ac:dyDescent="0.4">
      <c r="C21" s="8">
        <v>3</v>
      </c>
      <c r="D21" s="8">
        <v>2</v>
      </c>
      <c r="E21" s="21">
        <v>0.111</v>
      </c>
      <c r="F21" s="9">
        <f t="shared" si="5"/>
        <v>5.9000000000000004E-2</v>
      </c>
      <c r="G21" s="5">
        <v>3.8</v>
      </c>
      <c r="H21" s="10">
        <f t="shared" si="6"/>
        <v>1.5526315789473687E-2</v>
      </c>
      <c r="I21" s="11">
        <f t="shared" si="2"/>
        <v>64.406779661016941</v>
      </c>
      <c r="J21" s="26">
        <v>4619</v>
      </c>
      <c r="K21" s="27">
        <f t="shared" si="3"/>
        <v>45266.200000000004</v>
      </c>
      <c r="L21" s="12">
        <f t="shared" si="4"/>
        <v>702.81731578947381</v>
      </c>
      <c r="M21" s="28">
        <v>17081</v>
      </c>
      <c r="N21" s="13">
        <f>L21/M21</f>
        <v>4.1146145763683264E-2</v>
      </c>
    </row>
    <row r="22" spans="3:14" x14ac:dyDescent="0.4">
      <c r="C22" s="8">
        <v>2</v>
      </c>
      <c r="D22" s="8">
        <v>1</v>
      </c>
      <c r="E22" s="21">
        <v>5.1999999999999998E-2</v>
      </c>
      <c r="F22" s="9">
        <f>E22-D23</f>
        <v>5.1999999999999998E-2</v>
      </c>
      <c r="G22" s="5">
        <v>4.7</v>
      </c>
      <c r="H22" s="10">
        <f t="shared" si="6"/>
        <v>1.1063829787234041E-2</v>
      </c>
      <c r="I22" s="11">
        <f t="shared" si="2"/>
        <v>90.384615384615401</v>
      </c>
      <c r="J22" s="26">
        <v>5100</v>
      </c>
      <c r="K22" s="27">
        <f t="shared" si="3"/>
        <v>49980</v>
      </c>
      <c r="L22" s="12">
        <f t="shared" si="4"/>
        <v>552.9702127659574</v>
      </c>
      <c r="M22" s="28">
        <v>17532</v>
      </c>
      <c r="N22" s="13">
        <f>L22/M22</f>
        <v>3.1540623589205875E-2</v>
      </c>
    </row>
    <row r="23" spans="3:14" x14ac:dyDescent="0.4">
      <c r="I23" s="3"/>
      <c r="J23" s="3"/>
      <c r="M23" s="2"/>
    </row>
    <row r="24" spans="3:14" x14ac:dyDescent="0.4">
      <c r="L24" t="s">
        <v>7</v>
      </c>
    </row>
    <row r="25" spans="3:14" x14ac:dyDescent="0.4">
      <c r="D25" s="1" t="s">
        <v>23</v>
      </c>
      <c r="E25" t="s">
        <v>21</v>
      </c>
    </row>
    <row r="26" spans="3:14" x14ac:dyDescent="0.4">
      <c r="D26" s="1" t="s">
        <v>23</v>
      </c>
      <c r="E26" t="s">
        <v>24</v>
      </c>
    </row>
    <row r="27" spans="3:14" x14ac:dyDescent="0.4">
      <c r="D27" s="1" t="s">
        <v>23</v>
      </c>
      <c r="E27" t="s">
        <v>29</v>
      </c>
    </row>
    <row r="29" spans="3:14" x14ac:dyDescent="0.4">
      <c r="D29" s="1" t="s">
        <v>23</v>
      </c>
      <c r="E29" t="s">
        <v>30</v>
      </c>
    </row>
  </sheetData>
  <mergeCells count="8">
    <mergeCell ref="J9:K9"/>
    <mergeCell ref="H9:I9"/>
    <mergeCell ref="H11:I11"/>
    <mergeCell ref="D9:D11"/>
    <mergeCell ref="C9:C11"/>
    <mergeCell ref="J10:K10"/>
    <mergeCell ref="E11:G11"/>
    <mergeCell ref="H10:I10"/>
  </mergeCells>
  <phoneticPr fontId="2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山田誠一郎</dc:creator>
  <cp:lastModifiedBy>山田誠一郎</cp:lastModifiedBy>
  <dcterms:created xsi:type="dcterms:W3CDTF">2021-06-23T08:55:40Z</dcterms:created>
  <dcterms:modified xsi:type="dcterms:W3CDTF">2021-06-24T11:18:22Z</dcterms:modified>
</cp:coreProperties>
</file>